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/>
  <mc:AlternateContent xmlns:mc="http://schemas.openxmlformats.org/markup-compatibility/2006">
    <mc:Choice Requires="x15">
      <x15ac:absPath xmlns:x15ac="http://schemas.microsoft.com/office/spreadsheetml/2010/11/ac" url="/Volumes/GoogleDrive/My Drive/7. Porodični budžet/2023/"/>
    </mc:Choice>
  </mc:AlternateContent>
  <xr:revisionPtr revIDLastSave="0" documentId="13_ncr:1_{FD641ADD-D950-CD4D-92D1-5549C1509BF8}" xr6:coauthVersionLast="46" xr6:coauthVersionMax="47" xr10:uidLastSave="{00000000-0000-0000-0000-000000000000}"/>
  <bookViews>
    <workbookView xWindow="0" yWindow="500" windowWidth="33600" windowHeight="20500" activeTab="2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</workbook>
</file>

<file path=xl/calcChain.xml><?xml version="1.0" encoding="utf-8"?>
<calcChain xmlns="http://schemas.openxmlformats.org/spreadsheetml/2006/main">
  <c r="C10" i="2" l="1"/>
  <c r="C18" i="7"/>
  <c r="E13" i="2" s="1"/>
  <c r="B18" i="7"/>
  <c r="C3" i="2"/>
  <c r="C4" i="2"/>
  <c r="C5" i="2"/>
  <c r="C6" i="2"/>
  <c r="C7" i="2"/>
  <c r="C8" i="2"/>
  <c r="C9" i="2"/>
  <c r="C11" i="2"/>
  <c r="C2" i="2"/>
  <c r="D6" i="4"/>
  <c r="C6" i="4"/>
  <c r="D5" i="4"/>
  <c r="C5" i="4"/>
  <c r="D4" i="4"/>
  <c r="C4" i="4"/>
  <c r="D41" i="6"/>
  <c r="C41" i="6"/>
  <c r="D19" i="6"/>
  <c r="D22" i="6" s="1"/>
  <c r="C19" i="6"/>
  <c r="C22" i="6" s="1"/>
  <c r="I6" i="6" s="1"/>
  <c r="H8" i="6"/>
  <c r="J6" i="6" s="1"/>
  <c r="C20" i="5"/>
  <c r="B20" i="5"/>
  <c r="D13" i="2" s="1"/>
  <c r="E12" i="2"/>
  <c r="D12" i="2"/>
  <c r="D14" i="2" s="1"/>
  <c r="E14" i="2" l="1"/>
  <c r="E15" i="2"/>
  <c r="C13" i="2"/>
  <c r="C12" i="2"/>
  <c r="D15" i="2"/>
  <c r="C14" i="2" l="1"/>
  <c r="C15" i="2"/>
</calcChain>
</file>

<file path=xl/sharedStrings.xml><?xml version="1.0" encoding="utf-8"?>
<sst xmlns="http://schemas.openxmlformats.org/spreadsheetml/2006/main" count="94" uniqueCount="79">
  <si>
    <t>Mesečni prihod</t>
  </si>
  <si>
    <t>Predviđeno</t>
  </si>
  <si>
    <t>Sale</t>
  </si>
  <si>
    <t>Nata</t>
  </si>
  <si>
    <t>STIV</t>
  </si>
  <si>
    <t>Škola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</si>
  <si>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</si>
  <si>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</si>
  <si>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</si>
  <si>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</si>
  <si>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</si>
  <si>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</si>
  <si>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</si>
  <si>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Voda i kanalizacija</t>
  </si>
  <si>
    <t>Struja</t>
  </si>
  <si>
    <t>Rata za Fagor</t>
  </si>
  <si>
    <t>Namirnice</t>
  </si>
  <si>
    <t>Gorivo</t>
  </si>
  <si>
    <t>Klima kancelarija</t>
  </si>
  <si>
    <t>Karudijan</t>
  </si>
  <si>
    <t>Veca</t>
  </si>
  <si>
    <t>Parking mesečna</t>
  </si>
  <si>
    <t>Kredit</t>
  </si>
  <si>
    <t>Zubar</t>
  </si>
  <si>
    <t>Ljubica</t>
  </si>
  <si>
    <t>Juca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</si>
  <si>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</si>
  <si>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</si>
  <si>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</si>
  <si>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</si>
  <si>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</si>
  <si>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</si>
  <si>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</si>
  <si>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</si>
  <si>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</si>
  <si>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</si>
  <si>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</si>
  <si>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</si>
  <si>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</si>
  <si>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</si>
  <si>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</si>
  <si>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</si>
  <si>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</si>
  <si>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</si>
  <si>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</si>
  <si>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</si>
  <si>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</si>
  <si>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</si>
  <si>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</si>
  <si>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</si>
  <si>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</si>
  <si>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</si>
  <si>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</si>
  <si>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</si>
  <si>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</si>
  <si>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</si>
  <si>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</si>
  <si>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</si>
  <si>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</si>
  <si>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</si>
  <si>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</si>
  <si>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</si>
  <si>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</si>
  <si>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</si>
  <si>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Uplata KUM</t>
  </si>
  <si>
    <t>Elitmoda</t>
  </si>
  <si>
    <t>Apotekaonline KOM</t>
  </si>
  <si>
    <t>Nataša telefon RAČUN</t>
  </si>
  <si>
    <t>Nataša telefon RATA</t>
  </si>
  <si>
    <t>Mašina za sušenje</t>
  </si>
  <si>
    <t>Youtube, Canva, Uber, GPT</t>
  </si>
  <si>
    <t>Eurobank MOJA KREDINA</t>
  </si>
  <si>
    <t>UKUPNO</t>
  </si>
  <si>
    <t>InviteNow</t>
  </si>
  <si>
    <t>Naočare IDE SAMO</t>
  </si>
  <si>
    <t>Račun telefon, tablet, tv SAŠA</t>
  </si>
  <si>
    <t>Majka</t>
  </si>
  <si>
    <t>Procent rashoda</t>
  </si>
  <si>
    <t>Instagram PARFEN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</si>
</sst>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b/>
      <sz val="13"/>
      <color rgb="FF413D36"/>
      <name val="Arial"/>
      <charset val="134"/>
    </font>
    <font>
      <b/>
      <sz val="25"/>
      <color rgb="FF0A7F9B"/>
      <name val="Calibri"/>
      <charset val="134"/>
    </font>
    <font>
      <b/>
      <sz val="31"/>
      <color rgb="FF0A7F9B"/>
      <name val="Calibri"/>
      <charset val="134"/>
    </font>
    <font>
      <b/>
      <sz val="13"/>
      <color theme="1"/>
      <name val="Calibri"/>
      <charset val="134"/>
    </font>
    <font>
      <b/>
      <sz val="25"/>
      <color rgb="FFDA6109"/>
      <name val="Calibri"/>
      <charset val="134"/>
    </font>
    <font>
      <b/>
      <sz val="13"/>
      <color rgb="FF413D36"/>
      <name val="Calibri"/>
      <charset val="134"/>
    </font>
    <font>
      <b/>
      <sz val="13"/>
      <color rgb="FFFF0000"/>
      <name val="Calibri"/>
      <charset val="134"/>
    </font>
    <font>
      <b/>
      <sz val="25"/>
      <color rgb="FF516D18"/>
      <name val="Calibri"/>
      <charset val="134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I1003"/>
  <sheetViews>
    <sheetView showGridLines="0" zoomScale="150" zoomScaleNormal="150" workbookViewId="0">
      <selection activeCell="D6" sqref="D6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1.7109375" bestFit="1" customWidth="1"/>
    <col min="4" max="5" width="10.140625" bestFit="1" customWidth="1"/>
    <col min="6" max="21" width="8.5703125" customWidth="1"/>
  </cols>
  <sheetData>
    <row r="1" spans="2:9" ht="45" customHeight="1" x14ac:dyDescent="0.2">
      <c r="B1" s="11" t="s">
        <v>0</v>
      </c>
      <c r="C1" s="23" t="s">
        <v>72</v>
      </c>
      <c r="D1" s="9" t="s">
        <v>2</v>
      </c>
      <c r="E1" s="9" t="s">
        <v>3</v>
      </c>
    </row>
    <row r="2" spans="2:9" ht="17.25" customHeight="1" x14ac:dyDescent="0.2">
      <c r="B2" s="7" t="s">
        <v>4</v>
      </c>
      <c r="C2" s="8">
        <f>D2+E2</f>
        <v>113700</v>
      </c>
      <c r="D2" s="8">
        <v>96200</v>
      </c>
      <c r="E2" s="8">
        <v>17500</v>
      </c>
    </row>
    <row r="3" spans="2:9" ht="17.25" customHeight="1" x14ac:dyDescent="0.2">
      <c r="B3" s="7" t="s">
        <v>5</v>
      </c>
      <c r="C3" s="8">
        <f t="shared" ref="C3:C11" si="0">D3+E3</f>
        <v>26000</v>
      </c>
      <c r="D3" s="8">
        <v>26000</v>
      </c>
      <c r="E3" s="8"/>
      <c r="I3">
        <v>69350</v>
      </c>
    </row>
    <row r="4" spans="2:9" ht="17.25" customHeight="1" x14ac:dyDescent="0.2">
      <c r="B4" s="16" t="s">
        <v>73</v>
      </c>
      <c r="C4" s="8">
        <f t="shared" si="0"/>
        <v>8800</v>
      </c>
      <c r="D4" s="8">
        <v>8800</v>
      </c>
      <c r="E4" s="8"/>
    </row>
    <row r="5" spans="2:9" ht="17.25" customHeight="1" x14ac:dyDescent="0.2">
      <c r="B5" s="7" t="s">
        <v>66</v>
      </c>
      <c r="C5" s="8">
        <f t="shared" si="0"/>
        <v>10000</v>
      </c>
      <c r="D5" s="8"/>
      <c r="E5" s="8">
        <v>10000</v>
      </c>
    </row>
    <row r="6" spans="2:9" ht="17.25" customHeight="1" x14ac:dyDescent="0.2">
      <c r="B6" s="7" t="s">
        <v>64</v>
      </c>
      <c r="C6" s="8">
        <f t="shared" si="0"/>
        <v>10000</v>
      </c>
      <c r="D6" s="8">
        <v>10000</v>
      </c>
      <c r="E6" s="8"/>
    </row>
    <row r="7" spans="2:9" ht="17.25" customHeight="1" x14ac:dyDescent="0.2">
      <c r="B7" s="7" t="s">
        <v>63</v>
      </c>
      <c r="C7" s="8">
        <f t="shared" si="0"/>
        <v>9000</v>
      </c>
      <c r="D7" s="8">
        <v>0</v>
      </c>
      <c r="E7" s="8">
        <v>9000</v>
      </c>
    </row>
    <row r="8" spans="2:9" ht="17.25" customHeight="1" x14ac:dyDescent="0.2">
      <c r="B8" s="7" t="s">
        <v>65</v>
      </c>
      <c r="C8" s="8">
        <f t="shared" si="0"/>
        <v>29500</v>
      </c>
      <c r="D8" s="8">
        <v>5500</v>
      </c>
      <c r="E8" s="8">
        <v>24000</v>
      </c>
    </row>
    <row r="9" spans="2:9" ht="17.25" customHeight="1" x14ac:dyDescent="0.2">
      <c r="B9" s="7" t="s">
        <v>6</v>
      </c>
      <c r="C9" s="8">
        <f t="shared" si="0"/>
        <v>10000</v>
      </c>
      <c r="D9" s="8"/>
      <c r="E9" s="8">
        <v>10000</v>
      </c>
    </row>
    <row r="10" spans="2:9" ht="17.25" customHeight="1" x14ac:dyDescent="0.2">
      <c r="B10" s="16" t="s">
        <v>78</v>
      </c>
      <c r="C10" s="8">
        <f t="shared" si="0"/>
        <v>0</v>
      </c>
      <c r="D10" s="8"/>
      <c r="E10" s="8"/>
    </row>
    <row r="11" spans="2:9" ht="17.25" customHeight="1" x14ac:dyDescent="0.2">
      <c r="B11" s="7" t="s">
        <v>7</v>
      </c>
      <c r="C11" s="8">
        <f t="shared" si="0"/>
        <v>7000</v>
      </c>
      <c r="D11" s="8">
        <v>7000</v>
      </c>
      <c r="E11" s="8"/>
    </row>
    <row r="12" spans="2:9" ht="24" customHeight="1" x14ac:dyDescent="0.2">
      <c r="B12" s="13" t="s">
        <v>8</v>
      </c>
      <c r="C12" s="17">
        <f>SUM(C2:C11)</f>
        <v>224000</v>
      </c>
      <c r="D12" s="17">
        <f t="shared" ref="D12:E12" si="1">SUM(D2:D11)</f>
        <v>153500</v>
      </c>
      <c r="E12" s="17">
        <f t="shared" si="1"/>
        <v>70500</v>
      </c>
    </row>
    <row r="13" spans="2:9" ht="24" customHeight="1" x14ac:dyDescent="0.2">
      <c r="B13" s="18" t="s">
        <v>9</v>
      </c>
      <c r="C13" s="18">
        <f>SUM(D13:E13)</f>
        <v>130510</v>
      </c>
      <c r="D13" s="19">
        <f>'Mesečni trošak Sale'!B20</f>
        <v>90910</v>
      </c>
      <c r="E13" s="19">
        <f>'Mesečni trošak Nale'!C18</f>
        <v>39600</v>
      </c>
    </row>
    <row r="14" spans="2:9" ht="24" customHeight="1" x14ac:dyDescent="0.2">
      <c r="B14" s="18" t="s">
        <v>77</v>
      </c>
      <c r="C14" s="22">
        <f>(C13/C12)*100</f>
        <v>58.263392857142861</v>
      </c>
      <c r="D14" s="22">
        <f t="shared" ref="D14:E14" si="2">(D13/D12)*100</f>
        <v>59.224755700325737</v>
      </c>
      <c r="E14" s="22">
        <f t="shared" si="2"/>
        <v>56.170212765957451</v>
      </c>
    </row>
    <row r="15" spans="2:9" ht="32" customHeight="1" x14ac:dyDescent="0.2">
      <c r="B15" s="20" t="s">
        <v>10</v>
      </c>
      <c r="C15" s="21">
        <f>C12-C13</f>
        <v>93490</v>
      </c>
      <c r="D15" s="21">
        <f>D12-D13</f>
        <v>62590</v>
      </c>
      <c r="E15" s="21">
        <f>E12-E13</f>
        <v>30900</v>
      </c>
    </row>
    <row r="16" spans="2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C990"/>
  <sheetViews>
    <sheetView showGridLines="0" zoomScale="139" zoomScaleNormal="139" workbookViewId="0">
      <selection activeCell="A15" sqref="A15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7" t="s">
        <v>13</v>
      </c>
      <c r="B2" s="12">
        <v>2000</v>
      </c>
      <c r="C2" s="6">
        <v>2000</v>
      </c>
    </row>
    <row r="3" spans="1:3" ht="17.25" customHeight="1" x14ac:dyDescent="0.2">
      <c r="A3" s="7" t="s">
        <v>14</v>
      </c>
      <c r="B3" s="12">
        <v>12000</v>
      </c>
      <c r="C3" s="6">
        <v>12000</v>
      </c>
    </row>
    <row r="4" spans="1:3" ht="17.25" customHeight="1" x14ac:dyDescent="0.2">
      <c r="A4" s="7" t="s">
        <v>15</v>
      </c>
      <c r="B4" s="12">
        <v>1300</v>
      </c>
      <c r="C4" s="6">
        <v>1300</v>
      </c>
    </row>
    <row r="5" spans="1:3" ht="17.25" customHeight="1" x14ac:dyDescent="0.2">
      <c r="A5" s="7" t="s">
        <v>68</v>
      </c>
      <c r="B5" s="12">
        <v>4000</v>
      </c>
      <c r="C5" s="6">
        <v>6500</v>
      </c>
    </row>
    <row r="6" spans="1:3" ht="17.25" customHeight="1" x14ac:dyDescent="0.2">
      <c r="A6" s="7" t="s">
        <v>67</v>
      </c>
      <c r="B6" s="12">
        <v>6000</v>
      </c>
      <c r="C6" s="6">
        <v>6000</v>
      </c>
    </row>
    <row r="7" spans="1:3" ht="17.25" customHeight="1" x14ac:dyDescent="0.2">
      <c r="A7" s="7" t="s">
        <v>16</v>
      </c>
      <c r="B7" s="12">
        <v>10000</v>
      </c>
      <c r="C7" s="6">
        <v>10000</v>
      </c>
    </row>
    <row r="8" spans="1:3" ht="17.25" customHeight="1" x14ac:dyDescent="0.2">
      <c r="A8" s="7" t="s">
        <v>17</v>
      </c>
      <c r="B8" s="12">
        <v>10000</v>
      </c>
      <c r="C8" s="6">
        <v>10000</v>
      </c>
    </row>
    <row r="9" spans="1:3" ht="17.25" customHeight="1" x14ac:dyDescent="0.2">
      <c r="A9" s="7" t="s">
        <v>69</v>
      </c>
      <c r="B9" s="12">
        <v>4000</v>
      </c>
      <c r="C9" s="12">
        <v>4000</v>
      </c>
    </row>
    <row r="10" spans="1:3" ht="17.25" customHeight="1" x14ac:dyDescent="0.2">
      <c r="A10" s="9" t="s">
        <v>70</v>
      </c>
      <c r="B10" s="12">
        <v>6000</v>
      </c>
      <c r="C10" s="6">
        <v>4000</v>
      </c>
    </row>
    <row r="11" spans="1:3" ht="17.25" customHeight="1" x14ac:dyDescent="0.2">
      <c r="A11" s="9" t="s">
        <v>18</v>
      </c>
      <c r="B11" s="12">
        <v>2860</v>
      </c>
      <c r="C11" s="6">
        <v>2860</v>
      </c>
    </row>
    <row r="12" spans="1:3" ht="17.25" customHeight="1" x14ac:dyDescent="0.2">
      <c r="A12" s="10" t="s">
        <v>71</v>
      </c>
      <c r="B12" s="12">
        <v>5000</v>
      </c>
      <c r="C12" s="6">
        <v>5000</v>
      </c>
    </row>
    <row r="13" spans="1:3" ht="17.25" customHeight="1" x14ac:dyDescent="0.2">
      <c r="A13" s="7" t="s">
        <v>19</v>
      </c>
      <c r="B13" s="12">
        <v>7000</v>
      </c>
      <c r="C13" s="6">
        <v>7000</v>
      </c>
    </row>
    <row r="14" spans="1:3" ht="17.25" customHeight="1" x14ac:dyDescent="0.2">
      <c r="A14" s="7" t="s">
        <v>20</v>
      </c>
      <c r="B14" s="12">
        <v>1000</v>
      </c>
      <c r="C14" s="6">
        <v>1000</v>
      </c>
    </row>
    <row r="15" spans="1:3" ht="17.25" customHeight="1" x14ac:dyDescent="0.2">
      <c r="A15" s="16" t="s">
        <v>74</v>
      </c>
      <c r="B15" s="12">
        <v>1600</v>
      </c>
      <c r="C15" s="6">
        <v>1600</v>
      </c>
    </row>
    <row r="16" spans="1:3" ht="17.25" customHeight="1" x14ac:dyDescent="0.2">
      <c r="A16" s="7" t="s">
        <v>21</v>
      </c>
      <c r="B16" s="12">
        <v>1650</v>
      </c>
      <c r="C16" s="6">
        <v>1650</v>
      </c>
    </row>
    <row r="17" spans="1:3" ht="17.25" customHeight="1" x14ac:dyDescent="0.2">
      <c r="A17" s="16" t="s">
        <v>24</v>
      </c>
      <c r="B17" s="12">
        <v>2000</v>
      </c>
      <c r="C17" s="6">
        <v>2000</v>
      </c>
    </row>
    <row r="18" spans="1:3" ht="17.25" customHeight="1" x14ac:dyDescent="0.2">
      <c r="A18" s="16" t="s">
        <v>25</v>
      </c>
      <c r="B18" s="12">
        <v>4500</v>
      </c>
      <c r="C18" s="12">
        <v>4500</v>
      </c>
    </row>
    <row r="19" spans="1:3" ht="17.25" customHeight="1" x14ac:dyDescent="0.2">
      <c r="A19" s="7" t="s">
        <v>22</v>
      </c>
      <c r="B19" s="12">
        <v>10000</v>
      </c>
      <c r="C19" s="6">
        <v>15000</v>
      </c>
    </row>
    <row r="20" spans="1:3" ht="44" customHeight="1" x14ac:dyDescent="0.2">
      <c r="A20" s="14" t="s">
        <v>72</v>
      </c>
      <c r="B20" s="15">
        <f>SUM(B2:B19)</f>
        <v>90910</v>
      </c>
      <c r="C20" s="15">
        <f>SUM(C2:C19)</f>
        <v>96410</v>
      </c>
    </row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tabSelected="1" zoomScale="139" zoomScaleNormal="139" workbookViewId="0">
      <selection activeCell="A3" sqref="A3:XFD3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5" t="s">
        <v>11</v>
      </c>
      <c r="B1" s="5" t="s">
        <v>1</v>
      </c>
      <c r="C1" s="5" t="s">
        <v>12</v>
      </c>
    </row>
    <row r="2" spans="1:3" ht="17.25" customHeight="1" x14ac:dyDescent="0.2">
      <c r="A2" s="16" t="s">
        <v>17</v>
      </c>
      <c r="B2" s="12">
        <v>5000</v>
      </c>
      <c r="C2" s="12">
        <v>5000</v>
      </c>
    </row>
    <row r="3" spans="1:3" s="25" customFormat="1" ht="17.25" customHeight="1" x14ac:dyDescent="0.2">
      <c r="A3" s="24" t="s">
        <v>75</v>
      </c>
      <c r="B3" s="6">
        <v>9000</v>
      </c>
      <c r="C3" s="6">
        <v>9000</v>
      </c>
    </row>
    <row r="4" spans="1:3" s="25" customFormat="1" ht="17.25" customHeight="1" x14ac:dyDescent="0.2">
      <c r="A4" s="24" t="s">
        <v>22</v>
      </c>
      <c r="B4" s="6">
        <v>5000</v>
      </c>
      <c r="C4" s="6">
        <v>5000</v>
      </c>
    </row>
    <row r="5" spans="1:3" s="25" customFormat="1" ht="17.25" customHeight="1" x14ac:dyDescent="0.2">
      <c r="A5" s="24" t="s">
        <v>26</v>
      </c>
      <c r="B5" s="6">
        <v>5600</v>
      </c>
      <c r="C5" s="6">
        <v>5600</v>
      </c>
    </row>
    <row r="6" spans="1:3" s="25" customFormat="1" ht="17.25" customHeight="1" x14ac:dyDescent="0.2">
      <c r="A6" s="24" t="s">
        <v>23</v>
      </c>
      <c r="B6" s="6">
        <v>5000</v>
      </c>
      <c r="C6" s="6">
        <v>5000</v>
      </c>
    </row>
    <row r="7" spans="1:3" s="25" customFormat="1" ht="17.25" customHeight="1" x14ac:dyDescent="0.2">
      <c r="A7" s="24" t="s">
        <v>25</v>
      </c>
      <c r="B7" s="6">
        <v>3000</v>
      </c>
      <c r="C7" s="6">
        <v>3000</v>
      </c>
    </row>
    <row r="8" spans="1:3" s="25" customFormat="1" ht="17.25" customHeight="1" x14ac:dyDescent="0.2">
      <c r="A8" s="24" t="s">
        <v>76</v>
      </c>
      <c r="B8" s="6">
        <v>5000</v>
      </c>
      <c r="C8" s="6">
        <v>5000</v>
      </c>
    </row>
    <row r="9" spans="1:3" ht="17.25" customHeight="1" x14ac:dyDescent="0.2">
      <c r="A9" s="16" t="s">
        <v>24</v>
      </c>
      <c r="B9" s="12">
        <v>2000</v>
      </c>
      <c r="C9" s="12">
        <v>2000</v>
      </c>
    </row>
    <row r="10" spans="1:3" ht="17.25" customHeight="1" x14ac:dyDescent="0.2">
      <c r="A10" s="9"/>
      <c r="B10" s="12"/>
      <c r="C10" s="12"/>
    </row>
    <row r="11" spans="1:3" ht="17.25" customHeight="1" x14ac:dyDescent="0.2">
      <c r="A11" s="9"/>
      <c r="B11" s="12"/>
      <c r="C11" s="12"/>
    </row>
    <row r="12" spans="1:3" ht="17.25" customHeight="1" x14ac:dyDescent="0.2">
      <c r="A12" s="10"/>
      <c r="B12" s="12"/>
      <c r="C12" s="12"/>
    </row>
    <row r="13" spans="1:3" ht="17.25" customHeight="1" x14ac:dyDescent="0.2">
      <c r="A13" s="7"/>
      <c r="B13" s="12"/>
      <c r="C13" s="12"/>
    </row>
    <row r="14" spans="1:3" ht="17.25" customHeight="1" x14ac:dyDescent="0.2">
      <c r="A14" s="7"/>
      <c r="B14" s="12"/>
      <c r="C14" s="12"/>
    </row>
    <row r="15" spans="1:3" ht="17.25" customHeight="1" x14ac:dyDescent="0.2">
      <c r="A15" s="16"/>
      <c r="B15" s="12"/>
      <c r="C15" s="12"/>
    </row>
    <row r="16" spans="1:3" ht="17.25" customHeight="1" x14ac:dyDescent="0.2">
      <c r="A16" s="7"/>
      <c r="B16" s="12"/>
      <c r="C16" s="12"/>
    </row>
    <row r="17" spans="1:3" ht="17.25" customHeight="1" x14ac:dyDescent="0.2">
      <c r="A17" s="7"/>
      <c r="B17" s="12"/>
      <c r="C17" s="12"/>
    </row>
    <row r="18" spans="1:3" ht="44" customHeight="1" x14ac:dyDescent="0.2">
      <c r="A18" s="14" t="s">
        <v>72</v>
      </c>
      <c r="B18" s="15">
        <f>SUM(B2:B17)</f>
        <v>39600</v>
      </c>
      <c r="C18" s="15">
        <f>SUM(C2:C17)</f>
        <v>39600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41"/>
  <sheetViews>
    <sheetView topLeftCell="A18" workbookViewId="0">
      <selection activeCell="C38" sqref="C38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27</v>
      </c>
      <c r="C5" t="s">
        <v>28</v>
      </c>
      <c r="D5" t="s">
        <v>12</v>
      </c>
      <c r="H5" t="s">
        <v>29</v>
      </c>
      <c r="I5" t="s">
        <v>30</v>
      </c>
      <c r="J5" t="s">
        <v>31</v>
      </c>
    </row>
    <row r="6" spans="2:10" x14ac:dyDescent="0.2">
      <c r="B6" t="s">
        <v>32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33</v>
      </c>
      <c r="C7">
        <v>4000</v>
      </c>
      <c r="D7">
        <v>4000</v>
      </c>
      <c r="H7">
        <v>44000</v>
      </c>
    </row>
    <row r="8" spans="2:10" x14ac:dyDescent="0.2">
      <c r="B8" t="s">
        <v>34</v>
      </c>
      <c r="C8">
        <v>24000</v>
      </c>
      <c r="D8">
        <v>24000</v>
      </c>
      <c r="E8" t="s">
        <v>35</v>
      </c>
      <c r="H8">
        <f>SUM(H6:H7)</f>
        <v>341400</v>
      </c>
    </row>
    <row r="9" spans="2:10" x14ac:dyDescent="0.2">
      <c r="B9" t="s">
        <v>36</v>
      </c>
      <c r="C9">
        <v>50000</v>
      </c>
      <c r="D9">
        <v>50000</v>
      </c>
    </row>
    <row r="10" spans="2:10" x14ac:dyDescent="0.2">
      <c r="B10" t="s">
        <v>37</v>
      </c>
      <c r="C10">
        <v>12000</v>
      </c>
      <c r="D10">
        <v>12000</v>
      </c>
      <c r="E10" t="s">
        <v>35</v>
      </c>
    </row>
    <row r="11" spans="2:10" x14ac:dyDescent="0.2">
      <c r="B11" t="s">
        <v>38</v>
      </c>
      <c r="C11">
        <v>12000</v>
      </c>
      <c r="D11">
        <v>12000</v>
      </c>
      <c r="E11" t="s">
        <v>35</v>
      </c>
    </row>
    <row r="12" spans="2:10" x14ac:dyDescent="0.2">
      <c r="B12" t="s">
        <v>39</v>
      </c>
      <c r="C12">
        <v>15000</v>
      </c>
      <c r="D12">
        <v>15000</v>
      </c>
    </row>
    <row r="13" spans="2:10" x14ac:dyDescent="0.2">
      <c r="B13" t="s">
        <v>40</v>
      </c>
      <c r="C13">
        <v>12000</v>
      </c>
      <c r="D13">
        <v>12000</v>
      </c>
    </row>
    <row r="14" spans="2:10" x14ac:dyDescent="0.2">
      <c r="B14" t="s">
        <v>41</v>
      </c>
      <c r="C14">
        <v>7900</v>
      </c>
      <c r="D14">
        <v>7900</v>
      </c>
    </row>
    <row r="15" spans="2:10" x14ac:dyDescent="0.2">
      <c r="B15" t="s">
        <v>42</v>
      </c>
      <c r="C15">
        <v>5000</v>
      </c>
      <c r="D15">
        <v>11700</v>
      </c>
    </row>
    <row r="16" spans="2:10" x14ac:dyDescent="0.2">
      <c r="B16" t="s">
        <v>43</v>
      </c>
      <c r="C16">
        <v>2500</v>
      </c>
      <c r="D16">
        <v>2500</v>
      </c>
    </row>
    <row r="17" spans="2:4" x14ac:dyDescent="0.2">
      <c r="B17" t="s">
        <v>44</v>
      </c>
      <c r="C17">
        <v>2000</v>
      </c>
      <c r="D17">
        <v>2000</v>
      </c>
    </row>
    <row r="18" spans="2:4" x14ac:dyDescent="0.2">
      <c r="B18" t="s">
        <v>45</v>
      </c>
      <c r="C18">
        <v>3000</v>
      </c>
      <c r="D18">
        <v>3000</v>
      </c>
    </row>
    <row r="19" spans="2:4" x14ac:dyDescent="0.2">
      <c r="B19" s="4" t="s">
        <v>46</v>
      </c>
      <c r="C19">
        <f>C41</f>
        <v>24490</v>
      </c>
      <c r="D19">
        <f>C41</f>
        <v>24490</v>
      </c>
    </row>
    <row r="20" spans="2:4" x14ac:dyDescent="0.2">
      <c r="B20" s="4" t="s">
        <v>47</v>
      </c>
      <c r="C20">
        <v>6000</v>
      </c>
      <c r="D20">
        <v>6000</v>
      </c>
    </row>
    <row r="21" spans="2:4" x14ac:dyDescent="0.2">
      <c r="B21" t="s">
        <v>48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4" t="s">
        <v>49</v>
      </c>
      <c r="C29">
        <v>2800</v>
      </c>
      <c r="D29">
        <v>300</v>
      </c>
    </row>
    <row r="30" spans="2:4" x14ac:dyDescent="0.2">
      <c r="B30" s="4" t="s">
        <v>50</v>
      </c>
      <c r="C30">
        <v>3800</v>
      </c>
      <c r="D30">
        <v>3800</v>
      </c>
    </row>
    <row r="31" spans="2:4" x14ac:dyDescent="0.2">
      <c r="B31" s="4" t="s">
        <v>51</v>
      </c>
      <c r="C31">
        <v>600</v>
      </c>
      <c r="D31">
        <v>600</v>
      </c>
    </row>
    <row r="32" spans="2:4" x14ac:dyDescent="0.2">
      <c r="B32" s="4" t="s">
        <v>52</v>
      </c>
      <c r="C32">
        <v>1040</v>
      </c>
      <c r="D32">
        <v>1040</v>
      </c>
    </row>
    <row r="33" spans="2:4" x14ac:dyDescent="0.2">
      <c r="B33" s="4" t="s">
        <v>53</v>
      </c>
      <c r="C33">
        <v>1400</v>
      </c>
      <c r="D33">
        <v>1400</v>
      </c>
    </row>
    <row r="34" spans="2:4" x14ac:dyDescent="0.2">
      <c r="B34" s="4" t="s">
        <v>54</v>
      </c>
      <c r="C34">
        <v>750</v>
      </c>
      <c r="D34">
        <v>750</v>
      </c>
    </row>
    <row r="35" spans="2:4" x14ac:dyDescent="0.2">
      <c r="B35" s="4" t="s">
        <v>55</v>
      </c>
      <c r="C35">
        <v>1600</v>
      </c>
      <c r="D35">
        <v>1600</v>
      </c>
    </row>
    <row r="36" spans="2:4" x14ac:dyDescent="0.2">
      <c r="B36" s="4" t="s">
        <v>56</v>
      </c>
      <c r="C36">
        <v>8000</v>
      </c>
      <c r="D36">
        <v>8000</v>
      </c>
    </row>
    <row r="37" spans="2:4" x14ac:dyDescent="0.2">
      <c r="B37" s="4" t="s">
        <v>57</v>
      </c>
      <c r="C37">
        <v>500</v>
      </c>
      <c r="D37">
        <v>500</v>
      </c>
    </row>
    <row r="38" spans="2:4" x14ac:dyDescent="0.2">
      <c r="B38" s="4" t="s">
        <v>58</v>
      </c>
      <c r="C38">
        <v>4000</v>
      </c>
      <c r="D38">
        <v>4000</v>
      </c>
    </row>
    <row r="41" spans="2:4" x14ac:dyDescent="0.2">
      <c r="B41" s="4" t="s">
        <v>59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60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61</v>
      </c>
    </row>
    <row r="4" spans="2:4" ht="17.25" customHeight="1" x14ac:dyDescent="0.2">
      <c r="B4" s="3" t="s">
        <v>62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11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2023-04-06T11:49:16Z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